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abela obmiarów" sheetId="1" state="visible" r:id="rId2"/>
    <sheet name="Tabela kosztów" sheetId="2" state="visible" r:id="rId3"/>
    <sheet name="Rysunek pogłądowy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<sst xmlns="http://schemas.openxmlformats.org/spreadsheetml/2006/main" count="110" uniqueCount="97">
  <si>
    <t xml:space="preserve">Powierzchnie do malowania</t>
  </si>
  <si>
    <t xml:space="preserve">Lp.</t>
  </si>
  <si>
    <t xml:space="preserve">Nr pokoju</t>
  </si>
  <si>
    <t xml:space="preserve">Przeznaczenie</t>
  </si>
  <si>
    <t xml:space="preserve">długość (m)</t>
  </si>
  <si>
    <t xml:space="preserve">szerokość (m)</t>
  </si>
  <si>
    <t xml:space="preserve">wysokość (m)</t>
  </si>
  <si>
    <r>
      <rPr>
        <sz val="11"/>
        <color rgb="FF000000"/>
        <rFont val="Calibri"/>
        <family val="2"/>
        <charset val="1"/>
      </rPr>
      <t xml:space="preserve">powierzchnia  ( m</t>
    </r>
    <r>
      <rPr>
        <vertAlign val="superscript"/>
        <sz val="11"/>
        <color rgb="FF000000"/>
        <rFont val="Calibri"/>
        <family val="2"/>
        <charset val="238"/>
      </rPr>
      <t xml:space="preserve">2 </t>
    </r>
    <r>
      <rPr>
        <sz val="11"/>
        <color rgb="FF000000"/>
        <rFont val="Calibri"/>
        <family val="2"/>
        <charset val="1"/>
      </rPr>
      <t xml:space="preserve">)</t>
    </r>
  </si>
  <si>
    <t xml:space="preserve">powierzchnia ścian                   ( m2 )</t>
  </si>
  <si>
    <t xml:space="preserve">sufit          ( m2 )</t>
  </si>
  <si>
    <t xml:space="preserve">Razem     ( m2 )</t>
  </si>
  <si>
    <t xml:space="preserve">Ilość drzwi do wymiany</t>
  </si>
  <si>
    <t xml:space="preserve">ilość płytek/tynków  do skucia ( m2 )</t>
  </si>
  <si>
    <t xml:space="preserve">ilość umywalek z baterią i osprzętem  do montażu</t>
  </si>
  <si>
    <t xml:space="preserve">ilość umywalek do demontażu</t>
  </si>
  <si>
    <t xml:space="preserve">ilość grzejników do wymiany ? malowania</t>
  </si>
  <si>
    <t xml:space="preserve">zawór + głowica termostatyczna</t>
  </si>
  <si>
    <t xml:space="preserve">oprawy oświetleniowe LED</t>
  </si>
  <si>
    <t xml:space="preserve">gniazda 230 V do wymiany</t>
  </si>
  <si>
    <t xml:space="preserve">do demontażu gnizda 400V</t>
  </si>
  <si>
    <t xml:space="preserve">właczki światła</t>
  </si>
  <si>
    <t xml:space="preserve">zabudowa rur  ( m2 )</t>
  </si>
  <si>
    <t xml:space="preserve">podgrzewacz wody elektryczny</t>
  </si>
  <si>
    <t xml:space="preserve">ścianki do wybużenia ( m2 )</t>
  </si>
  <si>
    <t xml:space="preserve">Uwagi</t>
  </si>
  <si>
    <t xml:space="preserve">wejście główne</t>
  </si>
  <si>
    <t xml:space="preserve">korytarz</t>
  </si>
  <si>
    <t xml:space="preserve">rejestracja</t>
  </si>
  <si>
    <t xml:space="preserve">drzwi antywłamaniowe</t>
  </si>
  <si>
    <t xml:space="preserve">nowe wc dla niepełnosprawnych</t>
  </si>
  <si>
    <t xml:space="preserve">magazynek pordęczny</t>
  </si>
  <si>
    <t xml:space="preserve">WC dla pacjentów</t>
  </si>
  <si>
    <t xml:space="preserve">pok socjalny/EKG</t>
  </si>
  <si>
    <t xml:space="preserve">zabudowa drzwi </t>
  </si>
  <si>
    <t xml:space="preserve">gabinet zabiegowy </t>
  </si>
  <si>
    <t xml:space="preserve">elementy wyposażenia do malowania</t>
  </si>
  <si>
    <t xml:space="preserve">gabinet zabiegowy punkt szczepień</t>
  </si>
  <si>
    <t xml:space="preserve">elementy wyposażenia do malowania, zlew i umywalka ok</t>
  </si>
  <si>
    <t xml:space="preserve">wc personelu</t>
  </si>
  <si>
    <t xml:space="preserve">gabinet lekarski</t>
  </si>
  <si>
    <t xml:space="preserve">pok. Pielegniarki środowiskowej</t>
  </si>
  <si>
    <t xml:space="preserve">poczekalnia</t>
  </si>
  <si>
    <t xml:space="preserve">wejście do budynku - taras</t>
  </si>
  <si>
    <t xml:space="preserve">Brudownik w piwnicy </t>
  </si>
  <si>
    <t xml:space="preserve">montaż wentylatora wyciagowego</t>
  </si>
  <si>
    <t xml:space="preserve">Razem</t>
  </si>
  <si>
    <t xml:space="preserve">Kosztorys wskaźnikowy na wykonanie adaptacji pokoi wraz z holem głównym, łazienkami i brudownikiem  zlokalizowanych budynku POZ Góry 7 Dziennego Oddział Psychiatrycznego.</t>
  </si>
  <si>
    <t xml:space="preserve">L..P.</t>
  </si>
  <si>
    <t xml:space="preserve">Opis zakresu remontu </t>
  </si>
  <si>
    <t xml:space="preserve">Jedno. miary</t>
  </si>
  <si>
    <t xml:space="preserve">Ilość </t>
  </si>
  <si>
    <t xml:space="preserve">Przygotowanie powierzchni ścian i sufitów pod malowanie farbami emulsyjnymi, gruntowanie podłoża preparatami powierzchni pod malowanie, dwukrotne malowanie farbami emulsyjnymi.</t>
  </si>
  <si>
    <t xml:space="preserve">m²</t>
  </si>
  <si>
    <t xml:space="preserve">Zakup i montaż stolarki drzwiowej</t>
  </si>
  <si>
    <t xml:space="preserve">szt.</t>
  </si>
  <si>
    <t xml:space="preserve">Dwukrotne malowanie farbą olejną grzejników </t>
  </si>
  <si>
    <t xml:space="preserve">m²/ szt.</t>
  </si>
  <si>
    <t xml:space="preserve">Zakup i wymiana głowic termostatycznych, zaworów grzejnikowych i odpowietrzników  </t>
  </si>
  <si>
    <t xml:space="preserve">Wymiana białego montażu: 6 szt. umywalek, 6 szt. baterii umywalkowych z wykonaniem fartucha wokół umywalek 6 szt.</t>
  </si>
  <si>
    <t xml:space="preserve">Zakup i montaż opraw oświetleniowych 60 x 60</t>
  </si>
  <si>
    <t xml:space="preserve">Wymiana osprzętu elektrycznego gniazd wyłączników, wentylatorów wyciągowych we wszystkich pomieszczeniach, dostosowanie  instalacji elektrycznej w pokojach. </t>
  </si>
  <si>
    <t xml:space="preserve">16/27/4</t>
  </si>
  <si>
    <t xml:space="preserve">Wymiana osprzętu punktów sieci LAN (5 szt) i telefonicznej (5 szt)</t>
  </si>
  <si>
    <t xml:space="preserve">Ułożenie wykładzin z tworzyw sztucznych typu tarkett, z warstwą wyrównującą.</t>
  </si>
  <si>
    <t xml:space="preserve">Roboty hydrauliczne pomocnicze</t>
  </si>
  <si>
    <t xml:space="preserve">Modernizacja rozdzielni tablicowej NN </t>
  </si>
  <si>
    <t xml:space="preserve">Naprawy obróbek blacharskich </t>
  </si>
  <si>
    <t xml:space="preserve">mb</t>
  </si>
  <si>
    <t xml:space="preserve">Rozebranie ścianek działowych </t>
  </si>
  <si>
    <t xml:space="preserve">Prace ogólnobudowlane: skuwanie i odtworzenie tynków,wykonanie wylewek samopoziomujących, wyrównanie powierzchni ścian</t>
  </si>
  <si>
    <t xml:space="preserve">Rozebranie ścian z płytek ceramicznych i skuwanie tynków</t>
  </si>
  <si>
    <t xml:space="preserve">Wywiezienie gruzu i odpadów poremontowych</t>
  </si>
  <si>
    <t xml:space="preserve">RAZEM</t>
  </si>
  <si>
    <t xml:space="preserve">Rysunek poglądowy Ośrodek  POZ  Góry 7</t>
  </si>
  <si>
    <t xml:space="preserve">MOPS</t>
  </si>
  <si>
    <t xml:space="preserve">5,10 m X 1,6m</t>
  </si>
  <si>
    <t xml:space="preserve">←</t>
  </si>
  <si>
    <t xml:space="preserve">PODJAZD DLA NIEPEŁNOSPRAWNYCH</t>
  </si>
  <si>
    <t xml:space="preserve">POKÓJ SOCLANY/ EKG (12,7 m2 - 500 LUX)</t>
  </si>
  <si>
    <r>
      <rPr>
        <sz val="10"/>
        <color rgb="FF000000"/>
        <rFont val="Arial Narrow"/>
        <family val="2"/>
        <charset val="238"/>
      </rPr>
      <t xml:space="preserve">WC  DLA PACJENTÓW  (2,8 m</t>
    </r>
    <r>
      <rPr>
        <vertAlign val="superscript"/>
        <sz val="10"/>
        <color rgb="FF000000"/>
        <rFont val="Arial Narrow"/>
        <family val="2"/>
        <charset val="238"/>
      </rPr>
      <t xml:space="preserve">2</t>
    </r>
    <r>
      <rPr>
        <sz val="10"/>
        <color rgb="FF000000"/>
        <rFont val="Arial Narrow"/>
        <family val="2"/>
        <charset val="238"/>
      </rPr>
      <t xml:space="preserve"> - 200 LUX)</t>
    </r>
  </si>
  <si>
    <r>
      <rPr>
        <sz val="10"/>
        <color rgb="FF000000"/>
        <rFont val="Arial Narrow"/>
        <family val="2"/>
        <charset val="238"/>
      </rPr>
      <t xml:space="preserve">MAGAZYNEK PODRĘCZNY (2,8 m</t>
    </r>
    <r>
      <rPr>
        <vertAlign val="superscript"/>
        <sz val="10"/>
        <color rgb="FF000000"/>
        <rFont val="Arial Narrow"/>
        <family val="2"/>
        <charset val="238"/>
      </rPr>
      <t xml:space="preserve">2</t>
    </r>
    <r>
      <rPr>
        <sz val="10"/>
        <color rgb="FF000000"/>
        <rFont val="Arial Narrow"/>
        <family val="2"/>
        <charset val="238"/>
      </rPr>
      <t xml:space="preserve"> - 200 LUX)</t>
    </r>
  </si>
  <si>
    <r>
      <rPr>
        <sz val="10"/>
        <color rgb="FF000000"/>
        <rFont val="Arial Narrow"/>
        <family val="2"/>
        <charset val="238"/>
      </rPr>
      <t xml:space="preserve">REJESTRACJA (8m</t>
    </r>
    <r>
      <rPr>
        <vertAlign val="superscript"/>
        <sz val="10"/>
        <color rgb="FF000000"/>
        <rFont val="Arial Narrow"/>
        <family val="2"/>
        <charset val="238"/>
      </rPr>
      <t xml:space="preserve">2</t>
    </r>
    <r>
      <rPr>
        <sz val="10"/>
        <color rgb="FF000000"/>
        <rFont val="Arial Narrow"/>
        <family val="2"/>
        <charset val="238"/>
      </rPr>
      <t xml:space="preserve"> - 500 LUX)</t>
    </r>
  </si>
  <si>
    <t xml:space="preserve">10 m X 1,6 m</t>
  </si>
  <si>
    <r>
      <rPr>
        <sz val="10"/>
        <color rgb="FF000000"/>
        <rFont val="Arial Narrow"/>
        <family val="2"/>
        <charset val="238"/>
      </rPr>
      <t xml:space="preserve">KORYTARZ  (6,5 m</t>
    </r>
    <r>
      <rPr>
        <vertAlign val="superscript"/>
        <sz val="10"/>
        <color rgb="FF000000"/>
        <rFont val="Arial Narrow"/>
        <family val="2"/>
        <charset val="238"/>
      </rPr>
      <t xml:space="preserve">2</t>
    </r>
    <r>
      <rPr>
        <sz val="10"/>
        <color rgb="FF000000"/>
        <rFont val="Arial Narrow"/>
        <family val="2"/>
        <charset val="238"/>
      </rPr>
      <t xml:space="preserve"> - 300 LUX)</t>
    </r>
  </si>
  <si>
    <t xml:space="preserve">PRZEDSIONEK   (1,8m2 - 200 LUX)</t>
  </si>
  <si>
    <t xml:space="preserve">WEJŚCIE  DO  BUDYNKU</t>
  </si>
  <si>
    <t xml:space="preserve">GABINET ZABIEGOWY (11,4 m2 - 500 LUX)</t>
  </si>
  <si>
    <t xml:space="preserve">POCZEKALNIA (17, 2m2 - 300 LUX)</t>
  </si>
  <si>
    <t xml:space="preserve">WEJ. DO PIWNICY ( 300 LUX)</t>
  </si>
  <si>
    <t xml:space="preserve">KORYTARZ PIWNICY (20 m2 - 300 LUX)</t>
  </si>
  <si>
    <t xml:space="preserve">KORYTARZ  PIWNICY (10 m2 - 300 LUX)</t>
  </si>
  <si>
    <t xml:space="preserve">PIELĘGNIARKA ŚRODOWISKOWA (8,5 m2 - 500 LUX)</t>
  </si>
  <si>
    <t xml:space="preserve">GABINET ZABIEGOWY PUNKT SZCZEPIEŃ (17,1 m2 - 500 LUX)</t>
  </si>
  <si>
    <t xml:space="preserve">POKÓJ LEKARSKI (11,7 m2 - 500 LUX)</t>
  </si>
  <si>
    <r>
      <rPr>
        <sz val="10"/>
        <color rgb="FF000000"/>
        <rFont val="Arial Narrow"/>
        <family val="2"/>
        <charset val="238"/>
      </rPr>
      <t xml:space="preserve">BRUDOWNIK (OK 34,13 M</t>
    </r>
    <r>
      <rPr>
        <vertAlign val="superscript"/>
        <sz val="10"/>
        <color rgb="FF000000"/>
        <rFont val="Arial Narrow"/>
        <family val="2"/>
        <charset val="238"/>
      </rPr>
      <t xml:space="preserve"> 2  </t>
    </r>
    <r>
      <rPr>
        <sz val="10"/>
        <color rgb="FF000000"/>
        <rFont val="Arial Narrow"/>
        <family val="2"/>
        <charset val="238"/>
      </rPr>
      <t xml:space="preserve">300 LUX)</t>
    </r>
  </si>
  <si>
    <t xml:space="preserve">WC (2, 8m2 - 200 LUX)</t>
  </si>
  <si>
    <t xml:space="preserve">Uwaga: Na rysunku nie zostały zachowane proporcje.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</si>
</sst>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General"/>
    <numFmt numFmtId="167" formatCode="0"/>
    <numFmt numFmtId="168" formatCode="@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vertAlign val="superscript"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b val="true"/>
      <sz val="10"/>
      <color rgb="FF00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  <fill>
      <patternFill patternType="solid">
        <fgColor rgb="FFC6D9F1"/>
        <bgColor rgb="FFDDDDDD"/>
      </patternFill>
    </fill>
    <fill>
      <patternFill patternType="solid">
        <fgColor rgb="FFDDDDDD"/>
        <bgColor rgb="FFC6D9F1"/>
      </patternFill>
    </fill>
    <fill>
      <patternFill patternType="solid">
        <fgColor rgb="FFFF5050"/>
        <bgColor rgb="FFFF8080"/>
      </patternFill>
    </fill>
    <fill>
      <patternFill patternType="solid">
        <fgColor rgb="FFCCFF99"/>
        <bgColor rgb="FFFFFF99"/>
      </patternFill>
    </fill>
    <fill>
      <patternFill patternType="solid">
        <fgColor rgb="FFF2F2F2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DashDotDot"/>
      <top style="mediumDashDotDot"/>
      <bottom/>
      <diagonal/>
    </border>
    <border diagonalUp="false" diagonalDown="false">
      <left style="mediumDashDotDot"/>
      <right/>
      <top/>
      <bottom/>
      <diagonal/>
    </border>
    <border diagonalUp="false" diagonalDown="false">
      <left style="mediumDashDotDot"/>
      <right style="mediumDashDotDot"/>
      <top style="mediumDashDotDot"/>
      <bottom style="mediumDashDotDot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DashDotDot"/>
      <top/>
      <bottom style="mediumDashDotDot"/>
      <diagonal/>
    </border>
    <border diagonalUp="false" diagonalDown="false">
      <left/>
      <right/>
      <top/>
      <bottom style="dashed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dashed"/>
      <bottom style="dashed"/>
      <diagonal/>
    </border>
    <border diagonalUp="false" diagonalDown="false">
      <left/>
      <right style="dashed"/>
      <top style="dashed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dashed"/>
      <top/>
      <bottom/>
      <diagonal/>
    </border>
    <border diagonalUp="false" diagonalDown="false">
      <left/>
      <right style="dashed"/>
      <top/>
      <bottom style="dashed"/>
      <diagonal/>
    </border>
    <border diagonalUp="false" diagonalDown="false">
      <left style="dashed"/>
      <right/>
      <top/>
      <bottom style="dashed"/>
      <diagonal/>
    </border>
    <border diagonalUp="false" diagonalDown="false">
      <left style="dashed"/>
      <right style="dashed"/>
      <top/>
      <bottom style="dashed"/>
      <diagonal/>
    </border>
    <border diagonalUp="false" diagonalDown="false">
      <left style="dashed"/>
      <right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dashed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DashDotDot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8" fontId="7" fillId="5" borderId="1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8" fontId="7" fillId="5" borderId="13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4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8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6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2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505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4" activeCellId="0" sqref="S4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9.57"/>
    <col collapsed="false" customWidth="true" hidden="false" outlineLevel="0" max="3" min="3" style="0" width="15.87"/>
    <col collapsed="false" customWidth="true" hidden="false" outlineLevel="0" max="5" min="5" style="0" width="9.71"/>
    <col collapsed="false" customWidth="true" hidden="false" outlineLevel="0" max="7" min="7" style="0" width="13.02"/>
    <col collapsed="false" customWidth="true" hidden="false" outlineLevel="0" max="8" min="8" style="0" width="12.86"/>
    <col collapsed="false" customWidth="true" hidden="false" outlineLevel="0" max="11" min="11" style="0" width="10.29"/>
    <col collapsed="false" customWidth="true" hidden="false" outlineLevel="0" max="12" min="12" style="0" width="15.42"/>
    <col collapsed="false" customWidth="true" hidden="false" outlineLevel="0" max="13" min="13" style="0" width="12.57"/>
    <col collapsed="false" customWidth="true" hidden="false" outlineLevel="0" max="14" min="14" style="0" width="11.3"/>
    <col collapsed="false" customWidth="true" hidden="false" outlineLevel="0" max="15" min="15" style="0" width="10.85"/>
    <col collapsed="false" customWidth="true" hidden="false" outlineLevel="0" max="17" min="16" style="0" width="14.86"/>
    <col collapsed="false" customWidth="true" hidden="false" outlineLevel="0" max="20" min="19" style="0" width="10.99"/>
    <col collapsed="false" customWidth="true" hidden="false" outlineLevel="0" max="21" min="21" style="0" width="10.29"/>
    <col collapsed="false" customWidth="true" hidden="false" outlineLevel="0" max="22" min="22" style="0" width="11.42"/>
    <col collapsed="false" customWidth="true" hidden="false" outlineLevel="0" max="23" min="23" style="0" width="16.71"/>
    <col collapsed="false" customWidth="true" hidden="false" outlineLevel="0" max="24" min="24" style="1" width="35.13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5"/>
    </row>
    <row r="2" customFormat="false" ht="75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  <c r="W2" s="3" t="s">
        <v>23</v>
      </c>
      <c r="X2" s="2" t="s">
        <v>24</v>
      </c>
    </row>
    <row r="3" customFormat="false" ht="15" hidden="false" customHeight="false" outlineLevel="0" collapsed="false">
      <c r="A3" s="3" t="n">
        <v>1</v>
      </c>
      <c r="B3" s="3"/>
      <c r="C3" s="3" t="s">
        <v>25</v>
      </c>
      <c r="D3" s="3" t="n">
        <v>1.22</v>
      </c>
      <c r="E3" s="3" t="n">
        <v>1.51</v>
      </c>
      <c r="F3" s="3" t="n">
        <v>2.8</v>
      </c>
      <c r="G3" s="6" t="n">
        <f aca="false">D3*E3</f>
        <v>1.8422</v>
      </c>
      <c r="H3" s="3" t="n">
        <f aca="false">((D3*F3)*2+(E3*F3)*2)</f>
        <v>15.288</v>
      </c>
      <c r="I3" s="6" t="n">
        <f aca="false">D3*E3</f>
        <v>1.8422</v>
      </c>
      <c r="J3" s="6" t="n">
        <f aca="false">H3+I3</f>
        <v>17.1302</v>
      </c>
      <c r="K3" s="3" t="n">
        <v>1</v>
      </c>
      <c r="L3" s="3" t="n">
        <v>0</v>
      </c>
      <c r="M3" s="3" t="n">
        <v>0</v>
      </c>
      <c r="N3" s="3" t="n">
        <v>0</v>
      </c>
      <c r="O3" s="3" t="n">
        <v>0</v>
      </c>
      <c r="P3" s="3" t="n">
        <v>0</v>
      </c>
      <c r="Q3" s="3" t="n">
        <v>1</v>
      </c>
      <c r="R3" s="3" t="n">
        <v>0</v>
      </c>
      <c r="S3" s="3" t="n">
        <v>0</v>
      </c>
      <c r="T3" s="3" t="n">
        <v>1</v>
      </c>
      <c r="U3" s="3" t="n">
        <v>0</v>
      </c>
      <c r="V3" s="4" t="n">
        <v>0</v>
      </c>
      <c r="W3" s="3"/>
      <c r="X3" s="2"/>
    </row>
    <row r="4" customFormat="false" ht="15" hidden="false" customHeight="false" outlineLevel="0" collapsed="false">
      <c r="A4" s="3" t="n">
        <v>2</v>
      </c>
      <c r="B4" s="3"/>
      <c r="C4" s="3" t="s">
        <v>26</v>
      </c>
      <c r="D4" s="3" t="n">
        <v>4.25</v>
      </c>
      <c r="E4" s="3" t="n">
        <v>1.54</v>
      </c>
      <c r="F4" s="3" t="n">
        <v>2.8</v>
      </c>
      <c r="G4" s="6" t="n">
        <f aca="false">D4*E4</f>
        <v>6.545</v>
      </c>
      <c r="H4" s="3" t="n">
        <f aca="false">((D4*F4)*2+(E4*F4)*2)</f>
        <v>32.424</v>
      </c>
      <c r="I4" s="6" t="n">
        <f aca="false">D4*E4</f>
        <v>6.545</v>
      </c>
      <c r="J4" s="6" t="n">
        <f aca="false">H4+I4</f>
        <v>38.969</v>
      </c>
      <c r="K4" s="3" t="n">
        <v>0</v>
      </c>
      <c r="L4" s="3" t="n">
        <v>0</v>
      </c>
      <c r="M4" s="3" t="n">
        <v>0</v>
      </c>
      <c r="N4" s="3" t="n">
        <v>0</v>
      </c>
      <c r="O4" s="3" t="n">
        <v>1</v>
      </c>
      <c r="P4" s="3" t="n">
        <v>1</v>
      </c>
      <c r="Q4" s="3" t="n">
        <v>2</v>
      </c>
      <c r="R4" s="3" t="n">
        <v>1</v>
      </c>
      <c r="S4" s="3" t="n">
        <v>0</v>
      </c>
      <c r="T4" s="3" t="n">
        <v>1</v>
      </c>
      <c r="U4" s="3" t="n">
        <v>0</v>
      </c>
      <c r="V4" s="4" t="n">
        <v>0</v>
      </c>
      <c r="W4" s="3" t="n">
        <v>2.5</v>
      </c>
      <c r="X4" s="2"/>
    </row>
    <row r="5" customFormat="false" ht="15" hidden="false" customHeight="false" outlineLevel="0" collapsed="false">
      <c r="A5" s="3" t="n">
        <v>3</v>
      </c>
      <c r="B5" s="3"/>
      <c r="C5" s="3" t="s">
        <v>27</v>
      </c>
      <c r="D5" s="3" t="n">
        <v>2.54</v>
      </c>
      <c r="E5" s="3" t="n">
        <v>3.15</v>
      </c>
      <c r="F5" s="3" t="n">
        <v>2.8</v>
      </c>
      <c r="G5" s="6" t="n">
        <f aca="false">D5*E5</f>
        <v>8.001</v>
      </c>
      <c r="H5" s="3" t="n">
        <f aca="false">((D5*F5)*2+(E5*F5)*2)</f>
        <v>31.864</v>
      </c>
      <c r="I5" s="6" t="n">
        <f aca="false">D5*E5</f>
        <v>8.001</v>
      </c>
      <c r="J5" s="6" t="n">
        <f aca="false">H5+I5</f>
        <v>39.865</v>
      </c>
      <c r="K5" s="3" t="n">
        <v>1</v>
      </c>
      <c r="L5" s="3" t="n">
        <v>0</v>
      </c>
      <c r="M5" s="3" t="n">
        <v>0</v>
      </c>
      <c r="N5" s="3" t="n">
        <v>0</v>
      </c>
      <c r="O5" s="3" t="n">
        <v>1</v>
      </c>
      <c r="P5" s="3" t="n">
        <v>1</v>
      </c>
      <c r="Q5" s="3" t="n">
        <v>2</v>
      </c>
      <c r="R5" s="3" t="n">
        <v>2</v>
      </c>
      <c r="S5" s="3" t="n">
        <v>1</v>
      </c>
      <c r="T5" s="3" t="n">
        <v>1</v>
      </c>
      <c r="U5" s="3" t="n">
        <v>0</v>
      </c>
      <c r="V5" s="4" t="n">
        <v>0</v>
      </c>
      <c r="W5" s="3" t="n">
        <v>2.5</v>
      </c>
      <c r="X5" s="7" t="s">
        <v>28</v>
      </c>
    </row>
    <row r="6" customFormat="false" ht="30" hidden="false" customHeight="true" outlineLevel="0" collapsed="false">
      <c r="A6" s="3" t="n">
        <v>4</v>
      </c>
      <c r="B6" s="3" t="s">
        <v>29</v>
      </c>
      <c r="C6" s="3" t="s">
        <v>30</v>
      </c>
      <c r="D6" s="3" t="n">
        <v>2.3</v>
      </c>
      <c r="E6" s="3" t="n">
        <v>1.2</v>
      </c>
      <c r="F6" s="3" t="n">
        <v>2.9</v>
      </c>
      <c r="G6" s="6" t="n">
        <f aca="false">D6*E6</f>
        <v>2.76</v>
      </c>
      <c r="H6" s="3" t="n">
        <f aca="false">((D6*F6)*2+(E6*F6)*2)</f>
        <v>20.3</v>
      </c>
      <c r="I6" s="6" t="n">
        <f aca="false">D6*E6</f>
        <v>2.76</v>
      </c>
      <c r="J6" s="6" t="n">
        <f aca="false">H6+I6</f>
        <v>23.06</v>
      </c>
      <c r="K6" s="3" t="n">
        <v>1</v>
      </c>
      <c r="L6" s="3" t="n">
        <v>4</v>
      </c>
      <c r="M6" s="3" t="n">
        <v>1</v>
      </c>
      <c r="N6" s="3" t="n">
        <v>1</v>
      </c>
      <c r="O6" s="3" t="n">
        <v>0</v>
      </c>
      <c r="P6" s="3" t="n">
        <v>0</v>
      </c>
      <c r="Q6" s="3" t="n">
        <v>2</v>
      </c>
      <c r="R6" s="3" t="n">
        <v>1</v>
      </c>
      <c r="S6" s="3" t="n">
        <v>0</v>
      </c>
      <c r="T6" s="3" t="n">
        <v>1</v>
      </c>
      <c r="U6" s="3" t="n">
        <v>0</v>
      </c>
      <c r="V6" s="4" t="n">
        <v>1</v>
      </c>
      <c r="W6" s="3" t="n">
        <v>5</v>
      </c>
      <c r="X6" s="7"/>
    </row>
    <row r="7" customFormat="false" ht="30" hidden="false" customHeight="false" outlineLevel="0" collapsed="false">
      <c r="A7" s="3"/>
      <c r="B7" s="3"/>
      <c r="C7" s="3" t="s">
        <v>31</v>
      </c>
      <c r="D7" s="3" t="n">
        <v>2.6</v>
      </c>
      <c r="E7" s="3" t="n">
        <v>1.1</v>
      </c>
      <c r="F7" s="3" t="n">
        <v>2.9</v>
      </c>
      <c r="G7" s="6" t="n">
        <f aca="false">D7*E7</f>
        <v>2.86</v>
      </c>
      <c r="H7" s="3" t="n">
        <f aca="false">((D7*F7)*2+(E7*F7)*2)</f>
        <v>21.46</v>
      </c>
      <c r="I7" s="6" t="n">
        <f aca="false">D7*E7</f>
        <v>2.86</v>
      </c>
      <c r="J7" s="6" t="n">
        <f aca="false">H7+I7</f>
        <v>24.32</v>
      </c>
      <c r="K7" s="3" t="n">
        <v>0</v>
      </c>
      <c r="L7" s="3" t="n">
        <v>4</v>
      </c>
      <c r="M7" s="3" t="n">
        <v>0</v>
      </c>
      <c r="N7" s="3" t="n">
        <v>1</v>
      </c>
      <c r="O7" s="3" t="n">
        <v>0</v>
      </c>
      <c r="P7" s="3" t="n">
        <v>0</v>
      </c>
      <c r="Q7" s="3" t="n">
        <v>2</v>
      </c>
      <c r="R7" s="3" t="n">
        <v>1</v>
      </c>
      <c r="S7" s="3" t="n">
        <v>0</v>
      </c>
      <c r="T7" s="3" t="n">
        <v>1</v>
      </c>
      <c r="U7" s="3" t="n">
        <v>0</v>
      </c>
      <c r="V7" s="4" t="n">
        <v>1</v>
      </c>
      <c r="W7" s="3" t="n">
        <v>5</v>
      </c>
      <c r="X7" s="7"/>
    </row>
    <row r="8" customFormat="false" ht="30" hidden="false" customHeight="false" outlineLevel="0" collapsed="false">
      <c r="A8" s="3" t="n">
        <v>5</v>
      </c>
      <c r="B8" s="3"/>
      <c r="C8" s="3" t="s">
        <v>32</v>
      </c>
      <c r="D8" s="3" t="n">
        <v>4.1</v>
      </c>
      <c r="E8" s="3" t="n">
        <v>3.1</v>
      </c>
      <c r="F8" s="3" t="n">
        <v>2.7</v>
      </c>
      <c r="G8" s="6" t="n">
        <f aca="false">D8*E8</f>
        <v>12.71</v>
      </c>
      <c r="H8" s="3" t="n">
        <f aca="false">((D8*F8)*2+(E8*F8)*2)</f>
        <v>38.88</v>
      </c>
      <c r="I8" s="6" t="n">
        <f aca="false">D8*E8</f>
        <v>12.71</v>
      </c>
      <c r="J8" s="6" t="n">
        <f aca="false">H8+I8</f>
        <v>51.59</v>
      </c>
      <c r="K8" s="8" t="n">
        <v>1</v>
      </c>
      <c r="L8" s="3" t="n">
        <v>4</v>
      </c>
      <c r="M8" s="3" t="n">
        <v>1</v>
      </c>
      <c r="N8" s="3" t="n">
        <v>2</v>
      </c>
      <c r="O8" s="3" t="n">
        <v>1</v>
      </c>
      <c r="P8" s="3" t="n">
        <v>1</v>
      </c>
      <c r="Q8" s="3" t="n">
        <v>4</v>
      </c>
      <c r="R8" s="3" t="n">
        <v>3</v>
      </c>
      <c r="S8" s="3" t="n">
        <v>0</v>
      </c>
      <c r="T8" s="3" t="n">
        <v>1</v>
      </c>
      <c r="U8" s="3" t="n">
        <v>5</v>
      </c>
      <c r="V8" s="4" t="n">
        <v>1</v>
      </c>
      <c r="W8" s="3"/>
      <c r="X8" s="7" t="s">
        <v>33</v>
      </c>
    </row>
    <row r="9" customFormat="false" ht="28.5" hidden="false" customHeight="true" outlineLevel="0" collapsed="false">
      <c r="A9" s="3" t="n">
        <v>6</v>
      </c>
      <c r="B9" s="3"/>
      <c r="C9" s="3" t="s">
        <v>34</v>
      </c>
      <c r="D9" s="8" t="n">
        <v>2.85</v>
      </c>
      <c r="E9" s="8" t="n">
        <v>4</v>
      </c>
      <c r="F9" s="8" t="n">
        <v>2.9</v>
      </c>
      <c r="G9" s="6" t="n">
        <f aca="false">D9*E9</f>
        <v>11.4</v>
      </c>
      <c r="H9" s="3" t="n">
        <f aca="false">((D9*F9)*2+(E9*F9)*2)</f>
        <v>39.73</v>
      </c>
      <c r="I9" s="6" t="n">
        <f aca="false">D9*E9</f>
        <v>11.4</v>
      </c>
      <c r="J9" s="6" t="n">
        <f aca="false">H9+I9</f>
        <v>51.13</v>
      </c>
      <c r="K9" s="3" t="n">
        <v>1</v>
      </c>
      <c r="L9" s="3" t="n">
        <v>4</v>
      </c>
      <c r="M9" s="3" t="n">
        <v>1</v>
      </c>
      <c r="N9" s="3" t="n">
        <v>2</v>
      </c>
      <c r="O9" s="3" t="n">
        <v>1</v>
      </c>
      <c r="P9" s="3" t="n">
        <v>1</v>
      </c>
      <c r="Q9" s="3" t="n">
        <v>4</v>
      </c>
      <c r="R9" s="3" t="n">
        <v>3</v>
      </c>
      <c r="S9" s="3" t="n">
        <v>0</v>
      </c>
      <c r="T9" s="3" t="n">
        <v>1</v>
      </c>
      <c r="U9" s="3" t="n">
        <v>0</v>
      </c>
      <c r="V9" s="4"/>
      <c r="W9" s="3"/>
      <c r="X9" s="7" t="s">
        <v>35</v>
      </c>
    </row>
    <row r="10" customFormat="false" ht="30" hidden="false" customHeight="true" outlineLevel="0" collapsed="false">
      <c r="A10" s="3" t="n">
        <v>7</v>
      </c>
      <c r="B10" s="3"/>
      <c r="C10" s="3" t="s">
        <v>36</v>
      </c>
      <c r="D10" s="3" t="n">
        <v>4.65</v>
      </c>
      <c r="E10" s="3" t="n">
        <v>2.83</v>
      </c>
      <c r="F10" s="3" t="n">
        <v>2.9</v>
      </c>
      <c r="G10" s="6" t="n">
        <f aca="false">D10*E10</f>
        <v>13.1595</v>
      </c>
      <c r="H10" s="3" t="n">
        <f aca="false">((D10*F10)*2+(E10*F10)*2)</f>
        <v>43.384</v>
      </c>
      <c r="I10" s="6" t="n">
        <f aca="false">D10*E10</f>
        <v>13.1595</v>
      </c>
      <c r="J10" s="6" t="n">
        <f aca="false">H10+I10</f>
        <v>56.5435</v>
      </c>
      <c r="K10" s="3" t="n">
        <v>1</v>
      </c>
      <c r="L10" s="3" t="n">
        <v>3</v>
      </c>
      <c r="M10" s="8" t="n">
        <v>0</v>
      </c>
      <c r="N10" s="8" t="n">
        <v>0</v>
      </c>
      <c r="O10" s="3" t="n">
        <v>1</v>
      </c>
      <c r="P10" s="3" t="n">
        <v>1</v>
      </c>
      <c r="Q10" s="3" t="n">
        <v>5</v>
      </c>
      <c r="R10" s="8" t="n">
        <v>3</v>
      </c>
      <c r="S10" s="8" t="n">
        <v>0</v>
      </c>
      <c r="T10" s="3" t="n">
        <v>1</v>
      </c>
      <c r="U10" s="3" t="n">
        <v>5</v>
      </c>
      <c r="V10" s="9" t="n">
        <v>0</v>
      </c>
      <c r="W10" s="10"/>
      <c r="X10" s="7" t="s">
        <v>37</v>
      </c>
    </row>
    <row r="11" customFormat="false" ht="26.25" hidden="false" customHeight="true" outlineLevel="0" collapsed="false">
      <c r="A11" s="3" t="n">
        <v>8</v>
      </c>
      <c r="B11" s="3"/>
      <c r="C11" s="3"/>
      <c r="D11" s="3" t="n">
        <v>2.6</v>
      </c>
      <c r="E11" s="3" t="n">
        <v>1.54</v>
      </c>
      <c r="F11" s="3" t="n">
        <v>2.8</v>
      </c>
      <c r="G11" s="6" t="n">
        <f aca="false">D11*E11</f>
        <v>4.004</v>
      </c>
      <c r="H11" s="3" t="n">
        <f aca="false">((D11*F11)*2+(E11*F11)*2)</f>
        <v>23.184</v>
      </c>
      <c r="I11" s="6" t="n">
        <f aca="false">D11*E11</f>
        <v>4.004</v>
      </c>
      <c r="J11" s="6" t="n">
        <f aca="false">H11+I11</f>
        <v>27.188</v>
      </c>
      <c r="K11" s="3" t="n">
        <v>0</v>
      </c>
      <c r="L11" s="3" t="n">
        <v>0</v>
      </c>
      <c r="M11" s="3" t="n">
        <v>0</v>
      </c>
      <c r="N11" s="3" t="n">
        <v>0</v>
      </c>
      <c r="O11" s="3" t="n">
        <v>1</v>
      </c>
      <c r="P11" s="3" t="n">
        <v>1</v>
      </c>
      <c r="Q11" s="3" t="n">
        <v>0</v>
      </c>
      <c r="R11" s="3" t="n">
        <v>0</v>
      </c>
      <c r="S11" s="3" t="n">
        <v>0</v>
      </c>
      <c r="T11" s="3" t="n">
        <v>0</v>
      </c>
      <c r="U11" s="3" t="n">
        <v>0</v>
      </c>
      <c r="V11" s="4" t="n">
        <v>0</v>
      </c>
      <c r="W11" s="3"/>
      <c r="X11" s="7"/>
    </row>
    <row r="12" customFormat="false" ht="15" hidden="false" customHeight="false" outlineLevel="0" collapsed="false">
      <c r="A12" s="3" t="n">
        <v>9</v>
      </c>
      <c r="B12" s="3"/>
      <c r="C12" s="3" t="s">
        <v>38</v>
      </c>
      <c r="D12" s="3" t="n">
        <v>2.4</v>
      </c>
      <c r="E12" s="3" t="n">
        <v>1.17</v>
      </c>
      <c r="F12" s="3" t="n">
        <v>2.9</v>
      </c>
      <c r="G12" s="6" t="n">
        <f aca="false">D12*E12</f>
        <v>2.808</v>
      </c>
      <c r="H12" s="3" t="n">
        <f aca="false">((D12*F12)*2+(E12*F12)*2)</f>
        <v>20.706</v>
      </c>
      <c r="I12" s="6" t="n">
        <f aca="false">D12*E12</f>
        <v>2.808</v>
      </c>
      <c r="J12" s="6" t="n">
        <f aca="false">H12+I12</f>
        <v>23.514</v>
      </c>
      <c r="K12" s="8" t="n">
        <v>1</v>
      </c>
      <c r="L12" s="3" t="n">
        <v>5</v>
      </c>
      <c r="M12" s="3" t="n">
        <v>1</v>
      </c>
      <c r="N12" s="3" t="n">
        <v>1</v>
      </c>
      <c r="O12" s="3" t="n">
        <v>1</v>
      </c>
      <c r="P12" s="3" t="n">
        <v>1</v>
      </c>
      <c r="Q12" s="3" t="n">
        <v>2</v>
      </c>
      <c r="R12" s="3" t="n">
        <v>1</v>
      </c>
      <c r="S12" s="3" t="n">
        <v>0</v>
      </c>
      <c r="T12" s="3" t="n">
        <v>1</v>
      </c>
      <c r="U12" s="3" t="n">
        <v>0</v>
      </c>
      <c r="V12" s="9" t="n">
        <v>0</v>
      </c>
      <c r="W12" s="10"/>
      <c r="X12" s="7"/>
    </row>
    <row r="13" customFormat="false" ht="15" hidden="false" customHeight="false" outlineLevel="0" collapsed="false">
      <c r="A13" s="3" t="n">
        <v>13</v>
      </c>
      <c r="B13" s="3"/>
      <c r="C13" s="3" t="s">
        <v>39</v>
      </c>
      <c r="D13" s="3" t="n">
        <v>3.66</v>
      </c>
      <c r="E13" s="3" t="n">
        <v>3.2</v>
      </c>
      <c r="F13" s="3" t="n">
        <v>2.8</v>
      </c>
      <c r="G13" s="6" t="n">
        <f aca="false">D13*E13</f>
        <v>11.712</v>
      </c>
      <c r="H13" s="3" t="n">
        <f aca="false">((D13*F13)*2+(E13*F13)*2)</f>
        <v>38.416</v>
      </c>
      <c r="I13" s="6" t="n">
        <f aca="false">D13*E13</f>
        <v>11.712</v>
      </c>
      <c r="J13" s="6" t="n">
        <f aca="false">H13+I13</f>
        <v>50.128</v>
      </c>
      <c r="K13" s="3" t="n">
        <v>1</v>
      </c>
      <c r="L13" s="3" t="n">
        <v>2.5</v>
      </c>
      <c r="M13" s="3" t="n">
        <v>1</v>
      </c>
      <c r="N13" s="3" t="n">
        <v>2</v>
      </c>
      <c r="O13" s="3" t="n">
        <v>1</v>
      </c>
      <c r="P13" s="3" t="n">
        <v>1</v>
      </c>
      <c r="Q13" s="3" t="n">
        <v>4</v>
      </c>
      <c r="R13" s="3" t="n">
        <v>4</v>
      </c>
      <c r="S13" s="3" t="n">
        <v>1</v>
      </c>
      <c r="T13" s="3" t="n">
        <v>1</v>
      </c>
      <c r="U13" s="3" t="n">
        <v>0</v>
      </c>
      <c r="V13" s="4" t="n">
        <v>1</v>
      </c>
      <c r="W13" s="3"/>
      <c r="X13" s="7"/>
    </row>
    <row r="14" customFormat="false" ht="45" hidden="false" customHeight="false" outlineLevel="0" collapsed="false">
      <c r="A14" s="3" t="n">
        <v>14</v>
      </c>
      <c r="B14" s="3"/>
      <c r="C14" s="8" t="s">
        <v>40</v>
      </c>
      <c r="D14" s="3" t="n">
        <v>2.9</v>
      </c>
      <c r="E14" s="3" t="n">
        <v>2.9</v>
      </c>
      <c r="F14" s="3" t="n">
        <v>2.8</v>
      </c>
      <c r="G14" s="6" t="n">
        <f aca="false">D14*E14</f>
        <v>8.41</v>
      </c>
      <c r="H14" s="3" t="n">
        <f aca="false">((D14*F14)*2+(E14*F14)*2)</f>
        <v>32.48</v>
      </c>
      <c r="I14" s="6" t="n">
        <f aca="false">D14*E14</f>
        <v>8.41</v>
      </c>
      <c r="J14" s="6" t="n">
        <f aca="false">H14+I14</f>
        <v>40.89</v>
      </c>
      <c r="K14" s="3" t="n">
        <v>1</v>
      </c>
      <c r="L14" s="8" t="n">
        <v>0</v>
      </c>
      <c r="M14" s="3" t="n">
        <v>0</v>
      </c>
      <c r="N14" s="3" t="n">
        <v>0</v>
      </c>
      <c r="O14" s="3" t="n">
        <v>1</v>
      </c>
      <c r="P14" s="3" t="n">
        <v>1</v>
      </c>
      <c r="Q14" s="3" t="n">
        <v>2</v>
      </c>
      <c r="R14" s="3" t="n">
        <v>3</v>
      </c>
      <c r="S14" s="3" t="n">
        <v>1</v>
      </c>
      <c r="T14" s="3" t="n">
        <v>1</v>
      </c>
      <c r="U14" s="3" t="n">
        <v>0</v>
      </c>
      <c r="V14" s="9" t="n">
        <v>0</v>
      </c>
      <c r="W14" s="10"/>
      <c r="X14" s="7"/>
    </row>
    <row r="15" customFormat="false" ht="45" hidden="false" customHeight="true" outlineLevel="0" collapsed="false">
      <c r="A15" s="3" t="n">
        <v>15</v>
      </c>
      <c r="B15" s="3"/>
      <c r="C15" s="3" t="s">
        <v>41</v>
      </c>
      <c r="D15" s="3" t="n">
        <v>6.4</v>
      </c>
      <c r="E15" s="3" t="n">
        <v>2.7</v>
      </c>
      <c r="F15" s="3" t="n">
        <v>2.8</v>
      </c>
      <c r="G15" s="6" t="n">
        <f aca="false">D15*E15</f>
        <v>17.28</v>
      </c>
      <c r="H15" s="3" t="n">
        <f aca="false">((D15*F15)*2+(E15*F15)*2)</f>
        <v>50.96</v>
      </c>
      <c r="I15" s="6" t="n">
        <f aca="false">D15*E15</f>
        <v>17.28</v>
      </c>
      <c r="J15" s="6" t="n">
        <f aca="false">H15+I15</f>
        <v>68.24</v>
      </c>
      <c r="K15" s="3" t="n">
        <v>0</v>
      </c>
      <c r="L15" s="3" t="n">
        <v>0</v>
      </c>
      <c r="M15" s="3" t="n">
        <v>0</v>
      </c>
      <c r="N15" s="3" t="n">
        <v>0</v>
      </c>
      <c r="O15" s="3" t="n">
        <v>1</v>
      </c>
      <c r="P15" s="3" t="n">
        <v>1</v>
      </c>
      <c r="Q15" s="3" t="n">
        <v>4</v>
      </c>
      <c r="R15" s="3" t="n">
        <v>2</v>
      </c>
      <c r="S15" s="3" t="n">
        <v>1</v>
      </c>
      <c r="T15" s="3" t="n">
        <v>3</v>
      </c>
      <c r="U15" s="3" t="n">
        <v>0</v>
      </c>
      <c r="V15" s="4" t="n">
        <v>0</v>
      </c>
      <c r="W15" s="3"/>
      <c r="X15" s="7"/>
    </row>
    <row r="16" customFormat="false" ht="45" hidden="false" customHeight="true" outlineLevel="0" collapsed="false">
      <c r="A16" s="3" t="n">
        <v>16</v>
      </c>
      <c r="B16" s="3"/>
      <c r="C16" s="3" t="s">
        <v>42</v>
      </c>
      <c r="D16" s="3" t="n">
        <v>15</v>
      </c>
      <c r="E16" s="3" t="n">
        <v>1.6</v>
      </c>
      <c r="F16" s="3" t="n">
        <v>3</v>
      </c>
      <c r="G16" s="6" t="n">
        <f aca="false">D16*E16</f>
        <v>24</v>
      </c>
      <c r="H16" s="3" t="n">
        <f aca="false">((D16*F16)*2+(E16*F16)*2)</f>
        <v>99.6</v>
      </c>
      <c r="I16" s="6" t="n">
        <f aca="false">D16*E16</f>
        <v>24</v>
      </c>
      <c r="J16" s="6" t="n">
        <f aca="false">H16+I16</f>
        <v>123.6</v>
      </c>
      <c r="K16" s="3" t="n">
        <v>0</v>
      </c>
      <c r="L16" s="3" t="n">
        <v>20</v>
      </c>
      <c r="M16" s="3" t="n">
        <v>0</v>
      </c>
      <c r="N16" s="3" t="n">
        <v>0</v>
      </c>
      <c r="O16" s="3" t="n">
        <v>0</v>
      </c>
      <c r="P16" s="3" t="n">
        <v>0</v>
      </c>
      <c r="Q16" s="3" t="n">
        <v>0</v>
      </c>
      <c r="R16" s="3" t="n">
        <v>0</v>
      </c>
      <c r="S16" s="3" t="n">
        <v>0</v>
      </c>
      <c r="T16" s="3" t="n">
        <v>0</v>
      </c>
      <c r="U16" s="3" t="n">
        <v>0</v>
      </c>
      <c r="V16" s="3" t="n">
        <v>0</v>
      </c>
      <c r="W16" s="3"/>
      <c r="X16" s="7"/>
    </row>
    <row r="17" customFormat="false" ht="45" hidden="false" customHeight="true" outlineLevel="0" collapsed="false">
      <c r="A17" s="3" t="n">
        <v>17</v>
      </c>
      <c r="B17" s="3"/>
      <c r="C17" s="11" t="s">
        <v>43</v>
      </c>
      <c r="D17" s="3"/>
      <c r="E17" s="3"/>
      <c r="F17" s="3"/>
      <c r="G17" s="6" t="n">
        <v>34.13</v>
      </c>
      <c r="H17" s="3"/>
      <c r="I17" s="6"/>
      <c r="J17" s="6" t="n">
        <v>34.13</v>
      </c>
      <c r="K17" s="3" t="n">
        <v>0</v>
      </c>
      <c r="L17" s="3" t="n">
        <v>5</v>
      </c>
      <c r="M17" s="3" t="n">
        <v>1</v>
      </c>
      <c r="N17" s="3" t="n">
        <v>0</v>
      </c>
      <c r="O17" s="3"/>
      <c r="P17" s="3"/>
      <c r="Q17" s="3" t="n">
        <v>5</v>
      </c>
      <c r="R17" s="3" t="n">
        <v>3</v>
      </c>
      <c r="S17" s="3" t="n">
        <v>0</v>
      </c>
      <c r="T17" s="3" t="n">
        <v>2</v>
      </c>
      <c r="U17" s="3" t="n">
        <v>0</v>
      </c>
      <c r="V17" s="4" t="n">
        <v>0</v>
      </c>
      <c r="W17" s="3"/>
      <c r="X17" s="7" t="s">
        <v>44</v>
      </c>
    </row>
    <row r="18" customFormat="false" ht="15" hidden="false" customHeight="false" outlineLevel="0" collapsed="false">
      <c r="A18" s="3" t="s">
        <v>45</v>
      </c>
      <c r="B18" s="3"/>
      <c r="C18" s="3"/>
      <c r="D18" s="3"/>
      <c r="E18" s="3"/>
      <c r="F18" s="3"/>
      <c r="G18" s="6"/>
      <c r="H18" s="3"/>
      <c r="I18" s="6" t="n">
        <f aca="false">SUM(I3:I17)</f>
        <v>127.4917</v>
      </c>
      <c r="J18" s="6" t="n">
        <f aca="false">SUM(J3:J17)</f>
        <v>670.2977</v>
      </c>
      <c r="K18" s="3" t="n">
        <f aca="false">SUM(K3:K17)</f>
        <v>9</v>
      </c>
      <c r="L18" s="3" t="n">
        <f aca="false">SUM(L3:L17)</f>
        <v>51.5</v>
      </c>
      <c r="M18" s="3" t="n">
        <f aca="false">SUM(M3:M17)</f>
        <v>6</v>
      </c>
      <c r="N18" s="3" t="n">
        <f aca="false">SUM(N3:N17)</f>
        <v>9</v>
      </c>
      <c r="O18" s="3" t="n">
        <f aca="false">SUM(O3:O17)</f>
        <v>10</v>
      </c>
      <c r="P18" s="3" t="n">
        <f aca="false">SUM(P3:P17)</f>
        <v>10</v>
      </c>
      <c r="Q18" s="3" t="n">
        <f aca="false">SUM(Q3:Q17)</f>
        <v>39</v>
      </c>
      <c r="R18" s="3" t="n">
        <f aca="false">SUM(R3:R17)</f>
        <v>27</v>
      </c>
      <c r="S18" s="3" t="n">
        <f aca="false">SUM(S3:S17)</f>
        <v>4</v>
      </c>
      <c r="T18" s="3" t="n">
        <f aca="false">SUM(T3:T17)</f>
        <v>16</v>
      </c>
      <c r="U18" s="3" t="n">
        <f aca="false">SUM(U3:U17)</f>
        <v>10</v>
      </c>
      <c r="V18" s="4" t="n">
        <f aca="false">SUM(V3:V17)</f>
        <v>4</v>
      </c>
      <c r="W18" s="12" t="n">
        <f aca="false">SUM(W3:W17)</f>
        <v>15</v>
      </c>
      <c r="X18" s="1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6"/>
      <c r="H19" s="3"/>
      <c r="I19" s="6"/>
      <c r="J19" s="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4"/>
      <c r="W19" s="3"/>
      <c r="X19" s="7"/>
    </row>
    <row r="20" customFormat="false" ht="15" hidden="false" customHeight="false" outlineLevel="0" collapsed="false">
      <c r="W20" s="14"/>
      <c r="X20" s="15"/>
    </row>
  </sheetData>
  <mergeCells count="8">
    <mergeCell ref="A1:J1"/>
    <mergeCell ref="K1:M1"/>
    <mergeCell ref="O1:R1"/>
    <mergeCell ref="U1:V1"/>
    <mergeCell ref="A6:A7"/>
    <mergeCell ref="B6:B7"/>
    <mergeCell ref="B10:B11"/>
    <mergeCell ref="C10:C1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D23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7" activeCellId="0" sqref="G7"/>
    </sheetView>
  </sheetViews>
  <sheetFormatPr defaultColWidth="8.6953125" defaultRowHeight="13.8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81.7"/>
    <col collapsed="false" customWidth="true" hidden="false" outlineLevel="0" max="3" min="3" style="0" width="7.29"/>
    <col collapsed="false" customWidth="true" hidden="false" outlineLevel="0" max="4" min="4" style="0" width="8.14"/>
    <col collapsed="false" customWidth="true" hidden="false" outlineLevel="0" max="1024" min="1024" style="0" width="11.52"/>
  </cols>
  <sheetData>
    <row r="3" customFormat="false" ht="15.75" hidden="false" customHeight="true" outlineLevel="0" collapsed="false">
      <c r="A3" s="16" t="s">
        <v>46</v>
      </c>
      <c r="B3" s="16"/>
      <c r="C3" s="16"/>
      <c r="D3" s="16"/>
    </row>
    <row r="5" customFormat="false" ht="23.85" hidden="false" customHeight="false" outlineLevel="0" collapsed="false">
      <c r="A5" s="17" t="s">
        <v>47</v>
      </c>
      <c r="B5" s="18" t="s">
        <v>48</v>
      </c>
      <c r="C5" s="18" t="s">
        <v>49</v>
      </c>
      <c r="D5" s="18" t="s">
        <v>50</v>
      </c>
    </row>
    <row r="6" customFormat="false" ht="15" hidden="false" customHeight="false" outlineLevel="0" collapsed="false">
      <c r="A6" s="19"/>
      <c r="B6" s="19"/>
      <c r="C6" s="19"/>
      <c r="D6" s="19"/>
    </row>
    <row r="7" customFormat="false" ht="23.85" hidden="false" customHeight="false" outlineLevel="0" collapsed="false">
      <c r="A7" s="20" t="n">
        <v>1</v>
      </c>
      <c r="B7" s="21" t="s">
        <v>51</v>
      </c>
      <c r="C7" s="22" t="s">
        <v>52</v>
      </c>
      <c r="D7" s="23" t="n">
        <v>670</v>
      </c>
    </row>
    <row r="8" customFormat="false" ht="15" hidden="false" customHeight="false" outlineLevel="0" collapsed="false">
      <c r="A8" s="20" t="n">
        <v>2</v>
      </c>
      <c r="B8" s="21" t="s">
        <v>53</v>
      </c>
      <c r="C8" s="22" t="s">
        <v>54</v>
      </c>
      <c r="D8" s="23" t="n">
        <v>9</v>
      </c>
    </row>
    <row r="9" customFormat="false" ht="15" hidden="false" customHeight="false" outlineLevel="0" collapsed="false">
      <c r="A9" s="20" t="n">
        <v>3</v>
      </c>
      <c r="B9" s="21" t="s">
        <v>55</v>
      </c>
      <c r="C9" s="22" t="s">
        <v>56</v>
      </c>
      <c r="D9" s="23" t="n">
        <v>10</v>
      </c>
    </row>
    <row r="10" customFormat="false" ht="15" hidden="false" customHeight="false" outlineLevel="0" collapsed="false">
      <c r="A10" s="20" t="n">
        <v>4</v>
      </c>
      <c r="B10" s="21" t="s">
        <v>57</v>
      </c>
      <c r="C10" s="22" t="s">
        <v>54</v>
      </c>
      <c r="D10" s="23" t="n">
        <v>10</v>
      </c>
    </row>
    <row r="11" customFormat="false" ht="23.85" hidden="false" customHeight="false" outlineLevel="0" collapsed="false">
      <c r="A11" s="20" t="n">
        <v>5</v>
      </c>
      <c r="B11" s="21" t="s">
        <v>58</v>
      </c>
      <c r="C11" s="22" t="s">
        <v>54</v>
      </c>
      <c r="D11" s="23" t="n">
        <v>6</v>
      </c>
    </row>
    <row r="12" customFormat="false" ht="15" hidden="false" customHeight="false" outlineLevel="0" collapsed="false">
      <c r="A12" s="20" t="n">
        <v>6</v>
      </c>
      <c r="B12" s="21" t="s">
        <v>59</v>
      </c>
      <c r="C12" s="22" t="s">
        <v>54</v>
      </c>
      <c r="D12" s="23" t="n">
        <v>40</v>
      </c>
    </row>
    <row r="13" customFormat="false" ht="22.35" hidden="false" customHeight="false" outlineLevel="0" collapsed="false">
      <c r="A13" s="20" t="n">
        <v>7</v>
      </c>
      <c r="B13" s="24" t="s">
        <v>60</v>
      </c>
      <c r="C13" s="22" t="s">
        <v>54</v>
      </c>
      <c r="D13" s="23" t="s">
        <v>61</v>
      </c>
    </row>
    <row r="14" customFormat="false" ht="15" hidden="false" customHeight="false" outlineLevel="0" collapsed="false">
      <c r="A14" s="20" t="n">
        <v>8</v>
      </c>
      <c r="B14" s="24" t="s">
        <v>62</v>
      </c>
      <c r="C14" s="22" t="s">
        <v>54</v>
      </c>
      <c r="D14" s="23" t="n">
        <v>10</v>
      </c>
    </row>
    <row r="15" customFormat="false" ht="15" hidden="false" customHeight="false" outlineLevel="0" collapsed="false">
      <c r="A15" s="20" t="n">
        <v>9</v>
      </c>
      <c r="B15" s="25" t="s">
        <v>63</v>
      </c>
      <c r="C15" s="26" t="s">
        <v>52</v>
      </c>
      <c r="D15" s="27" t="n">
        <v>30</v>
      </c>
    </row>
    <row r="16" customFormat="false" ht="15" hidden="false" customHeight="false" outlineLevel="0" collapsed="false">
      <c r="A16" s="20" t="n">
        <v>10</v>
      </c>
      <c r="B16" s="21" t="s">
        <v>64</v>
      </c>
      <c r="C16" s="22" t="s">
        <v>56</v>
      </c>
      <c r="D16" s="23"/>
    </row>
    <row r="17" customFormat="false" ht="15" hidden="false" customHeight="false" outlineLevel="0" collapsed="false">
      <c r="A17" s="20" t="n">
        <v>11</v>
      </c>
      <c r="B17" s="21" t="s">
        <v>65</v>
      </c>
      <c r="C17" s="22" t="s">
        <v>54</v>
      </c>
      <c r="D17" s="23" t="n">
        <v>3</v>
      </c>
    </row>
    <row r="18" customFormat="false" ht="15" hidden="false" customHeight="false" outlineLevel="0" collapsed="false">
      <c r="A18" s="20" t="n">
        <v>12</v>
      </c>
      <c r="B18" s="21" t="s">
        <v>66</v>
      </c>
      <c r="C18" s="22" t="s">
        <v>67</v>
      </c>
      <c r="D18" s="23" t="n">
        <v>15</v>
      </c>
    </row>
    <row r="19" customFormat="false" ht="15" hidden="false" customHeight="false" outlineLevel="0" collapsed="false">
      <c r="A19" s="20" t="n">
        <v>13</v>
      </c>
      <c r="B19" s="21" t="s">
        <v>68</v>
      </c>
      <c r="C19" s="22" t="s">
        <v>52</v>
      </c>
      <c r="D19" s="23" t="n">
        <v>15</v>
      </c>
    </row>
    <row r="20" customFormat="false" ht="23.85" hidden="false" customHeight="false" outlineLevel="0" collapsed="false">
      <c r="A20" s="20" t="n">
        <v>14</v>
      </c>
      <c r="B20" s="21" t="s">
        <v>69</v>
      </c>
      <c r="C20" s="22" t="s">
        <v>52</v>
      </c>
      <c r="D20" s="23" t="n">
        <v>150</v>
      </c>
    </row>
    <row r="21" customFormat="false" ht="15" hidden="false" customHeight="false" outlineLevel="0" collapsed="false">
      <c r="A21" s="20" t="n">
        <v>15</v>
      </c>
      <c r="B21" s="21" t="s">
        <v>70</v>
      </c>
      <c r="C21" s="22" t="s">
        <v>52</v>
      </c>
      <c r="D21" s="23" t="n">
        <v>52</v>
      </c>
    </row>
    <row r="22" customFormat="false" ht="15" hidden="false" customHeight="false" outlineLevel="0" collapsed="false">
      <c r="A22" s="20" t="n">
        <v>16</v>
      </c>
      <c r="B22" s="21" t="s">
        <v>71</v>
      </c>
      <c r="C22" s="22" t="s">
        <v>52</v>
      </c>
      <c r="D22" s="23" t="n">
        <v>10</v>
      </c>
    </row>
    <row r="23" customFormat="false" ht="15" hidden="false" customHeight="false" outlineLevel="0" collapsed="false">
      <c r="A23" s="20" t="n">
        <v>17</v>
      </c>
      <c r="B23" s="18" t="s">
        <v>72</v>
      </c>
      <c r="C23" s="28"/>
      <c r="D23" s="29"/>
    </row>
  </sheetData>
  <mergeCells count="2">
    <mergeCell ref="A3:D3"/>
    <mergeCell ref="A6:D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9" activeCellId="0" sqref="T9"/>
    </sheetView>
  </sheetViews>
  <sheetFormatPr defaultColWidth="8.6953125" defaultRowHeight="15" zeroHeight="false" outlineLevelRow="0" outlineLevelCol="0"/>
  <cols>
    <col collapsed="false" customWidth="true" hidden="false" outlineLevel="0" max="7" min="7" style="0" width="11.99"/>
    <col collapsed="false" customWidth="true" hidden="false" outlineLevel="0" max="8" min="8" style="0" width="11.57"/>
    <col collapsed="false" customWidth="true" hidden="false" outlineLevel="0" max="10" min="10" style="0" width="5.57"/>
    <col collapsed="false" customWidth="true" hidden="false" outlineLevel="0" max="13" min="13" style="0" width="9.13"/>
  </cols>
  <sheetData>
    <row r="1" customFormat="false" ht="15" hidden="false" customHeight="false" outlineLevel="0" collapsed="false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customFormat="false" ht="15" hidden="false" customHeight="false" outlineLevel="0" collapsed="false">
      <c r="A2" s="30"/>
      <c r="B2" s="30"/>
      <c r="C2" s="31"/>
      <c r="D2" s="31"/>
      <c r="E2" s="32" t="s">
        <v>73</v>
      </c>
      <c r="F2" s="32"/>
      <c r="G2" s="32"/>
      <c r="H2" s="32"/>
      <c r="I2" s="32"/>
      <c r="J2" s="32"/>
      <c r="K2" s="32"/>
      <c r="L2" s="32"/>
      <c r="M2" s="31"/>
      <c r="N2" s="31"/>
      <c r="O2" s="31"/>
      <c r="P2" s="31"/>
      <c r="Q2" s="31"/>
      <c r="R2" s="31"/>
      <c r="S2" s="30"/>
    </row>
    <row r="3" customFormat="false" ht="15.75" hidden="false" customHeight="false" outlineLevel="0" collapsed="false">
      <c r="A3" s="30"/>
      <c r="B3" s="30"/>
      <c r="C3" s="31"/>
      <c r="D3" s="31"/>
      <c r="E3" s="33"/>
      <c r="F3" s="33"/>
      <c r="G3" s="33"/>
      <c r="H3" s="33"/>
      <c r="I3" s="33"/>
      <c r="J3" s="33"/>
      <c r="K3" s="33"/>
      <c r="L3" s="33"/>
      <c r="M3" s="31"/>
      <c r="N3" s="31"/>
      <c r="O3" s="31"/>
      <c r="P3" s="31"/>
      <c r="Q3" s="31"/>
      <c r="R3" s="31"/>
      <c r="S3" s="30"/>
    </row>
    <row r="4" customFormat="false" ht="15.75" hidden="false" customHeight="false" outlineLevel="0" collapsed="false">
      <c r="A4" s="30"/>
      <c r="B4" s="30"/>
      <c r="C4" s="31"/>
      <c r="D4" s="31"/>
      <c r="E4" s="34" t="s">
        <v>74</v>
      </c>
      <c r="F4" s="34"/>
      <c r="G4" s="35" t="s">
        <v>75</v>
      </c>
      <c r="H4" s="35"/>
      <c r="I4" s="35"/>
      <c r="J4" s="35"/>
      <c r="K4" s="35"/>
      <c r="L4" s="35"/>
      <c r="M4" s="35"/>
      <c r="N4" s="36"/>
      <c r="O4" s="31"/>
      <c r="P4" s="31"/>
      <c r="Q4" s="31"/>
      <c r="R4" s="31"/>
      <c r="S4" s="30"/>
    </row>
    <row r="5" customFormat="false" ht="15.75" hidden="false" customHeight="false" outlineLevel="0" collapsed="false">
      <c r="A5" s="30"/>
      <c r="B5" s="30"/>
      <c r="C5" s="31"/>
      <c r="D5" s="31"/>
      <c r="E5" s="34"/>
      <c r="F5" s="34"/>
      <c r="G5" s="35"/>
      <c r="H5" s="35"/>
      <c r="I5" s="35"/>
      <c r="J5" s="35"/>
      <c r="K5" s="35"/>
      <c r="L5" s="35"/>
      <c r="M5" s="35"/>
      <c r="N5" s="37" t="s">
        <v>76</v>
      </c>
      <c r="O5" s="31" t="s">
        <v>77</v>
      </c>
      <c r="P5" s="31"/>
      <c r="Q5" s="31"/>
      <c r="R5" s="31"/>
      <c r="S5" s="30"/>
    </row>
    <row r="6" customFormat="false" ht="15.75" hidden="false" customHeight="false" outlineLevel="0" collapsed="false">
      <c r="A6" s="30"/>
      <c r="B6" s="30"/>
      <c r="C6" s="31"/>
      <c r="D6" s="31"/>
      <c r="E6" s="34"/>
      <c r="F6" s="34"/>
      <c r="G6" s="35"/>
      <c r="H6" s="35"/>
      <c r="I6" s="35"/>
      <c r="J6" s="35"/>
      <c r="K6" s="35"/>
      <c r="L6" s="35"/>
      <c r="M6" s="35"/>
      <c r="N6" s="36"/>
      <c r="O6" s="31"/>
      <c r="P6" s="31"/>
      <c r="Q6" s="31"/>
      <c r="R6" s="31"/>
      <c r="S6" s="30"/>
    </row>
    <row r="7" customFormat="false" ht="15" hidden="false" customHeight="true" outlineLevel="0" collapsed="false">
      <c r="A7" s="30"/>
      <c r="B7" s="30"/>
      <c r="C7" s="31"/>
      <c r="D7" s="31"/>
      <c r="E7" s="38" t="s">
        <v>78</v>
      </c>
      <c r="F7" s="38"/>
      <c r="G7" s="39" t="s">
        <v>79</v>
      </c>
      <c r="H7" s="40" t="s">
        <v>80</v>
      </c>
      <c r="I7" s="41" t="s">
        <v>81</v>
      </c>
      <c r="J7" s="41"/>
      <c r="K7" s="41"/>
      <c r="L7" s="41"/>
      <c r="M7" s="42" t="s">
        <v>82</v>
      </c>
      <c r="N7" s="43"/>
      <c r="O7" s="31"/>
      <c r="P7" s="31"/>
      <c r="Q7" s="31"/>
      <c r="R7" s="31"/>
      <c r="S7" s="30"/>
    </row>
    <row r="8" customFormat="false" ht="15" hidden="false" customHeight="false" outlineLevel="0" collapsed="false">
      <c r="A8" s="30"/>
      <c r="B8" s="30"/>
      <c r="C8" s="31"/>
      <c r="D8" s="31"/>
      <c r="E8" s="38"/>
      <c r="F8" s="38"/>
      <c r="G8" s="39"/>
      <c r="H8" s="40"/>
      <c r="I8" s="41"/>
      <c r="J8" s="41"/>
      <c r="K8" s="41"/>
      <c r="L8" s="41"/>
      <c r="M8" s="42"/>
      <c r="N8" s="31"/>
      <c r="O8" s="31"/>
      <c r="P8" s="31"/>
      <c r="Q8" s="31"/>
      <c r="R8" s="31"/>
      <c r="S8" s="30"/>
    </row>
    <row r="9" customFormat="false" ht="15" hidden="false" customHeight="false" outlineLevel="0" collapsed="false">
      <c r="A9" s="30"/>
      <c r="B9" s="30"/>
      <c r="C9" s="31"/>
      <c r="D9" s="31"/>
      <c r="E9" s="38"/>
      <c r="F9" s="38"/>
      <c r="G9" s="39"/>
      <c r="H9" s="40"/>
      <c r="I9" s="41"/>
      <c r="J9" s="41"/>
      <c r="K9" s="41"/>
      <c r="L9" s="41"/>
      <c r="M9" s="42"/>
      <c r="N9" s="31"/>
      <c r="O9" s="31"/>
      <c r="P9" s="31"/>
      <c r="Q9" s="31"/>
      <c r="R9" s="31"/>
      <c r="S9" s="30"/>
    </row>
    <row r="10" customFormat="false" ht="15.75" hidden="false" customHeight="false" outlineLevel="0" collapsed="false">
      <c r="A10" s="30"/>
      <c r="B10" s="30"/>
      <c r="C10" s="31"/>
      <c r="D10" s="31"/>
      <c r="E10" s="38"/>
      <c r="F10" s="38"/>
      <c r="G10" s="39"/>
      <c r="H10" s="40"/>
      <c r="I10" s="41"/>
      <c r="J10" s="41"/>
      <c r="K10" s="41"/>
      <c r="L10" s="41"/>
      <c r="M10" s="42"/>
      <c r="N10" s="31"/>
      <c r="O10" s="31"/>
      <c r="P10" s="31"/>
      <c r="Q10" s="31"/>
      <c r="R10" s="31"/>
      <c r="S10" s="30"/>
    </row>
    <row r="11" customFormat="false" ht="15.75" hidden="false" customHeight="true" outlineLevel="0" collapsed="false">
      <c r="A11" s="30"/>
      <c r="B11" s="30"/>
      <c r="C11" s="31"/>
      <c r="D11" s="31"/>
      <c r="E11" s="38"/>
      <c r="F11" s="38"/>
      <c r="G11" s="44" t="s">
        <v>83</v>
      </c>
      <c r="H11" s="44"/>
      <c r="I11" s="44"/>
      <c r="J11" s="44"/>
      <c r="K11" s="44" t="s">
        <v>84</v>
      </c>
      <c r="L11" s="44"/>
      <c r="M11" s="42"/>
      <c r="N11" s="43"/>
      <c r="O11" s="31"/>
      <c r="P11" s="31"/>
      <c r="Q11" s="31"/>
      <c r="R11" s="31"/>
      <c r="S11" s="30"/>
    </row>
    <row r="12" customFormat="false" ht="15.75" hidden="false" customHeight="false" outlineLevel="0" collapsed="false">
      <c r="A12" s="30"/>
      <c r="B12" s="30"/>
      <c r="C12" s="31"/>
      <c r="D12" s="31"/>
      <c r="E12" s="38"/>
      <c r="F12" s="38"/>
      <c r="G12" s="44"/>
      <c r="H12" s="44"/>
      <c r="I12" s="44"/>
      <c r="J12" s="44"/>
      <c r="K12" s="44"/>
      <c r="L12" s="44"/>
      <c r="M12" s="42"/>
      <c r="N12" s="45" t="s">
        <v>76</v>
      </c>
      <c r="O12" s="46" t="s">
        <v>85</v>
      </c>
      <c r="P12" s="47"/>
      <c r="Q12" s="31"/>
      <c r="R12" s="31"/>
      <c r="S12" s="30"/>
    </row>
    <row r="13" customFormat="false" ht="15.75" hidden="false" customHeight="false" outlineLevel="0" collapsed="false">
      <c r="A13" s="30"/>
      <c r="B13" s="30"/>
      <c r="C13" s="31"/>
      <c r="D13" s="31"/>
      <c r="E13" s="38"/>
      <c r="F13" s="38"/>
      <c r="G13" s="44"/>
      <c r="H13" s="44"/>
      <c r="I13" s="44"/>
      <c r="J13" s="44"/>
      <c r="K13" s="44"/>
      <c r="L13" s="44"/>
      <c r="M13" s="42"/>
      <c r="N13" s="31"/>
      <c r="O13" s="48"/>
      <c r="P13" s="31"/>
      <c r="Q13" s="48"/>
      <c r="R13" s="31"/>
      <c r="S13" s="30"/>
    </row>
    <row r="14" customFormat="false" ht="15" hidden="false" customHeight="true" outlineLevel="0" collapsed="false">
      <c r="A14" s="30"/>
      <c r="B14" s="30"/>
      <c r="C14" s="31"/>
      <c r="D14" s="31"/>
      <c r="E14" s="49" t="s">
        <v>86</v>
      </c>
      <c r="F14" s="49"/>
      <c r="G14" s="50" t="s">
        <v>87</v>
      </c>
      <c r="H14" s="50"/>
      <c r="I14" s="50"/>
      <c r="J14" s="50"/>
      <c r="K14" s="51" t="s">
        <v>88</v>
      </c>
      <c r="L14" s="51"/>
      <c r="M14" s="42"/>
      <c r="N14" s="52" t="s">
        <v>89</v>
      </c>
      <c r="O14" s="52"/>
      <c r="P14" s="52"/>
      <c r="Q14" s="53" t="s">
        <v>90</v>
      </c>
      <c r="R14" s="31"/>
      <c r="S14" s="30"/>
    </row>
    <row r="15" customFormat="false" ht="15" hidden="false" customHeight="false" outlineLevel="0" collapsed="false">
      <c r="A15" s="30"/>
      <c r="B15" s="30"/>
      <c r="C15" s="31"/>
      <c r="D15" s="31"/>
      <c r="E15" s="49"/>
      <c r="F15" s="49"/>
      <c r="G15" s="50"/>
      <c r="H15" s="50"/>
      <c r="I15" s="50"/>
      <c r="J15" s="50"/>
      <c r="K15" s="51"/>
      <c r="L15" s="51"/>
      <c r="M15" s="42"/>
      <c r="N15" s="52"/>
      <c r="O15" s="52"/>
      <c r="P15" s="52"/>
      <c r="Q15" s="53"/>
      <c r="R15" s="43"/>
      <c r="S15" s="30"/>
    </row>
    <row r="16" customFormat="false" ht="15.75" hidden="false" customHeight="false" outlineLevel="0" collapsed="false">
      <c r="A16" s="30"/>
      <c r="B16" s="30"/>
      <c r="C16" s="31"/>
      <c r="D16" s="31"/>
      <c r="E16" s="49"/>
      <c r="F16" s="49"/>
      <c r="G16" s="50"/>
      <c r="H16" s="50"/>
      <c r="I16" s="50"/>
      <c r="J16" s="50"/>
      <c r="K16" s="51"/>
      <c r="L16" s="51"/>
      <c r="M16" s="42"/>
      <c r="N16" s="52"/>
      <c r="O16" s="52"/>
      <c r="P16" s="52"/>
      <c r="Q16" s="53"/>
      <c r="R16" s="31"/>
      <c r="S16" s="30"/>
    </row>
    <row r="17" customFormat="false" ht="15" hidden="false" customHeight="true" outlineLevel="0" collapsed="false">
      <c r="A17" s="30"/>
      <c r="B17" s="30"/>
      <c r="C17" s="31"/>
      <c r="D17" s="31"/>
      <c r="E17" s="49"/>
      <c r="F17" s="49"/>
      <c r="G17" s="50"/>
      <c r="H17" s="50"/>
      <c r="I17" s="50"/>
      <c r="J17" s="50"/>
      <c r="K17" s="41" t="s">
        <v>91</v>
      </c>
      <c r="L17" s="41"/>
      <c r="M17" s="42"/>
      <c r="N17" s="31"/>
      <c r="O17" s="31"/>
      <c r="P17" s="54"/>
      <c r="Q17" s="53"/>
      <c r="R17" s="31"/>
      <c r="S17" s="30"/>
    </row>
    <row r="18" customFormat="false" ht="15" hidden="false" customHeight="true" outlineLevel="0" collapsed="false">
      <c r="A18" s="30"/>
      <c r="B18" s="30"/>
      <c r="C18" s="31"/>
      <c r="D18" s="31"/>
      <c r="E18" s="55" t="s">
        <v>92</v>
      </c>
      <c r="F18" s="55"/>
      <c r="G18" s="50"/>
      <c r="H18" s="50"/>
      <c r="I18" s="50"/>
      <c r="J18" s="50"/>
      <c r="K18" s="41"/>
      <c r="L18" s="41"/>
      <c r="M18" s="42"/>
      <c r="N18" s="31"/>
      <c r="O18" s="31"/>
      <c r="P18" s="56"/>
      <c r="Q18" s="53"/>
      <c r="R18" s="31"/>
      <c r="S18" s="30"/>
    </row>
    <row r="19" customFormat="false" ht="15" hidden="false" customHeight="false" outlineLevel="0" collapsed="false">
      <c r="A19" s="30"/>
      <c r="B19" s="30"/>
      <c r="C19" s="31"/>
      <c r="D19" s="31"/>
      <c r="E19" s="55"/>
      <c r="F19" s="55"/>
      <c r="G19" s="50"/>
      <c r="H19" s="50"/>
      <c r="I19" s="50"/>
      <c r="J19" s="50"/>
      <c r="K19" s="41"/>
      <c r="L19" s="41"/>
      <c r="M19" s="42"/>
      <c r="N19" s="31"/>
      <c r="O19" s="31"/>
      <c r="P19" s="56"/>
      <c r="Q19" s="53"/>
      <c r="R19" s="31"/>
      <c r="S19" s="30"/>
    </row>
    <row r="20" customFormat="false" ht="15.75" hidden="false" customHeight="false" outlineLevel="0" collapsed="false">
      <c r="A20" s="30"/>
      <c r="B20" s="30"/>
      <c r="C20" s="31"/>
      <c r="D20" s="31"/>
      <c r="E20" s="55"/>
      <c r="F20" s="55"/>
      <c r="G20" s="50"/>
      <c r="H20" s="50"/>
      <c r="I20" s="50"/>
      <c r="J20" s="50"/>
      <c r="K20" s="41"/>
      <c r="L20" s="41"/>
      <c r="M20" s="42"/>
      <c r="N20" s="31"/>
      <c r="O20" s="31"/>
      <c r="P20" s="57"/>
      <c r="Q20" s="53"/>
      <c r="R20" s="58"/>
      <c r="S20" s="30"/>
    </row>
    <row r="21" customFormat="false" ht="15" hidden="false" customHeight="true" outlineLevel="0" collapsed="false">
      <c r="A21" s="30"/>
      <c r="B21" s="30"/>
      <c r="C21" s="31"/>
      <c r="D21" s="31"/>
      <c r="E21" s="55"/>
      <c r="F21" s="55"/>
      <c r="G21" s="50"/>
      <c r="H21" s="50"/>
      <c r="I21" s="50"/>
      <c r="J21" s="50"/>
      <c r="K21" s="41" t="s">
        <v>93</v>
      </c>
      <c r="L21" s="41"/>
      <c r="M21" s="42"/>
      <c r="N21" s="31"/>
      <c r="O21" s="31"/>
      <c r="P21" s="59" t="s">
        <v>94</v>
      </c>
      <c r="Q21" s="59"/>
      <c r="R21" s="59"/>
      <c r="S21" s="60"/>
    </row>
    <row r="22" customFormat="false" ht="15.75" hidden="false" customHeight="false" outlineLevel="0" collapsed="false">
      <c r="A22" s="30"/>
      <c r="B22" s="30"/>
      <c r="C22" s="31"/>
      <c r="D22" s="31"/>
      <c r="E22" s="55"/>
      <c r="F22" s="55"/>
      <c r="G22" s="50"/>
      <c r="H22" s="50"/>
      <c r="I22" s="50"/>
      <c r="J22" s="50"/>
      <c r="K22" s="41"/>
      <c r="L22" s="41"/>
      <c r="M22" s="42"/>
      <c r="N22" s="31"/>
      <c r="O22" s="31"/>
      <c r="P22" s="59"/>
      <c r="Q22" s="59"/>
      <c r="R22" s="59"/>
      <c r="S22" s="60"/>
    </row>
    <row r="23" customFormat="false" ht="15" hidden="false" customHeight="true" outlineLevel="0" collapsed="false">
      <c r="A23" s="30"/>
      <c r="B23" s="30"/>
      <c r="C23" s="31"/>
      <c r="D23" s="31"/>
      <c r="E23" s="55"/>
      <c r="F23" s="55"/>
      <c r="G23" s="61"/>
      <c r="H23" s="61"/>
      <c r="I23" s="41" t="s">
        <v>95</v>
      </c>
      <c r="J23" s="41"/>
      <c r="K23" s="41"/>
      <c r="L23" s="41"/>
      <c r="M23" s="42"/>
      <c r="N23" s="31"/>
      <c r="O23" s="31"/>
      <c r="P23" s="31"/>
      <c r="Q23" s="62"/>
      <c r="R23" s="31"/>
      <c r="S23" s="30"/>
    </row>
    <row r="24" customFormat="false" ht="15" hidden="false" customHeight="false" outlineLevel="0" collapsed="false">
      <c r="A24" s="30"/>
      <c r="B24" s="30"/>
      <c r="C24" s="31"/>
      <c r="D24" s="31"/>
      <c r="E24" s="55"/>
      <c r="F24" s="55"/>
      <c r="G24" s="61"/>
      <c r="H24" s="61"/>
      <c r="I24" s="41"/>
      <c r="J24" s="41"/>
      <c r="K24" s="41"/>
      <c r="L24" s="41"/>
      <c r="M24" s="42"/>
      <c r="N24" s="31"/>
      <c r="O24" s="31"/>
      <c r="P24" s="31"/>
      <c r="Q24" s="31"/>
      <c r="R24" s="31"/>
      <c r="S24" s="30"/>
    </row>
    <row r="25" customFormat="false" ht="15" hidden="false" customHeight="false" outlineLevel="0" collapsed="false">
      <c r="A25" s="30"/>
      <c r="B25" s="30"/>
      <c r="C25" s="31"/>
      <c r="D25" s="31"/>
      <c r="E25" s="55"/>
      <c r="F25" s="55"/>
      <c r="G25" s="61"/>
      <c r="H25" s="61"/>
      <c r="I25" s="41"/>
      <c r="J25" s="41"/>
      <c r="K25" s="41"/>
      <c r="L25" s="41"/>
      <c r="M25" s="42"/>
      <c r="N25" s="31"/>
      <c r="O25" s="31"/>
      <c r="P25" s="31"/>
      <c r="Q25" s="31"/>
      <c r="R25" s="31"/>
      <c r="S25" s="30"/>
    </row>
    <row r="26" customFormat="false" ht="15" hidden="false" customHeight="false" outlineLevel="0" collapsed="false">
      <c r="A26" s="30"/>
      <c r="B26" s="30"/>
      <c r="C26" s="31"/>
      <c r="D26" s="31"/>
      <c r="E26" s="55"/>
      <c r="F26" s="55"/>
      <c r="G26" s="61"/>
      <c r="H26" s="61"/>
      <c r="I26" s="41"/>
      <c r="J26" s="41"/>
      <c r="K26" s="41"/>
      <c r="L26" s="41"/>
      <c r="M26" s="42"/>
      <c r="N26" s="31"/>
      <c r="O26" s="31"/>
      <c r="P26" s="31"/>
      <c r="Q26" s="31"/>
      <c r="R26" s="31"/>
      <c r="S26" s="30"/>
    </row>
    <row r="27" customFormat="false" ht="15" hidden="false" customHeight="false" outlineLevel="0" collapsed="false">
      <c r="A27" s="30"/>
      <c r="B27" s="30"/>
      <c r="C27" s="31"/>
      <c r="D27" s="31"/>
      <c r="E27" s="55"/>
      <c r="F27" s="55"/>
      <c r="G27" s="63"/>
      <c r="H27" s="64"/>
      <c r="I27" s="41"/>
      <c r="J27" s="41"/>
      <c r="K27" s="41"/>
      <c r="L27" s="41"/>
      <c r="M27" s="42"/>
      <c r="N27" s="31"/>
      <c r="O27" s="31"/>
      <c r="P27" s="31"/>
      <c r="Q27" s="31"/>
      <c r="R27" s="31"/>
      <c r="S27" s="30"/>
    </row>
    <row r="28" customFormat="false" ht="15.75" hidden="false" customHeight="false" outlineLevel="0" collapsed="false">
      <c r="A28" s="30"/>
      <c r="B28" s="30"/>
      <c r="C28" s="31"/>
      <c r="D28" s="31"/>
      <c r="E28" s="55"/>
      <c r="F28" s="55"/>
      <c r="G28" s="63"/>
      <c r="H28" s="64"/>
      <c r="I28" s="41"/>
      <c r="J28" s="41"/>
      <c r="K28" s="41"/>
      <c r="L28" s="41"/>
      <c r="M28" s="42"/>
      <c r="N28" s="31"/>
      <c r="O28" s="31"/>
      <c r="P28" s="31"/>
      <c r="Q28" s="31"/>
      <c r="R28" s="31"/>
      <c r="S28" s="30"/>
    </row>
    <row r="29" customFormat="false" ht="15" hidden="false" customHeight="false" outlineLevel="0" collapsed="false">
      <c r="A29" s="30"/>
      <c r="B29" s="30"/>
      <c r="C29" s="30"/>
      <c r="D29" s="30"/>
      <c r="E29" s="65"/>
      <c r="F29" s="65"/>
      <c r="G29" s="65"/>
      <c r="H29" s="65"/>
      <c r="I29" s="65"/>
      <c r="J29" s="65"/>
      <c r="K29" s="65"/>
      <c r="L29" s="65"/>
      <c r="M29" s="66"/>
      <c r="N29" s="30"/>
      <c r="O29" s="30"/>
      <c r="P29" s="30"/>
      <c r="Q29" s="30"/>
      <c r="R29" s="30"/>
      <c r="S29" s="30"/>
    </row>
    <row r="30" customFormat="false" ht="15" hidden="false" customHeight="false" outlineLevel="0" collapsed="false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customFormat="false" ht="15" hidden="false" customHeight="false" outlineLevel="0" collapsed="false">
      <c r="A31" s="30"/>
      <c r="B31" s="30"/>
      <c r="C31" s="30"/>
      <c r="D31" s="30"/>
      <c r="E31" s="30" t="s">
        <v>96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customFormat="false" ht="15" hidden="false" customHeight="false" outlineLevel="0" collapsed="false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21">
    <mergeCell ref="E2:L2"/>
    <mergeCell ref="E4:F6"/>
    <mergeCell ref="G4:M6"/>
    <mergeCell ref="E7:F13"/>
    <mergeCell ref="G7:G10"/>
    <mergeCell ref="H7:H10"/>
    <mergeCell ref="I7:L10"/>
    <mergeCell ref="M7:M28"/>
    <mergeCell ref="G11:J13"/>
    <mergeCell ref="K11:L13"/>
    <mergeCell ref="E14:F17"/>
    <mergeCell ref="G14:J22"/>
    <mergeCell ref="K14:L16"/>
    <mergeCell ref="N14:P16"/>
    <mergeCell ref="Q14:Q20"/>
    <mergeCell ref="K17:L20"/>
    <mergeCell ref="E18:F28"/>
    <mergeCell ref="K21:L28"/>
    <mergeCell ref="P21:R22"/>
    <mergeCell ref="G23:H26"/>
    <mergeCell ref="I23:J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2020-12-21T11:31:25Z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